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\Desktop\SSHpre\tool\"/>
    </mc:Choice>
  </mc:AlternateContent>
  <bookViews>
    <workbookView xWindow="360" yWindow="105" windowWidth="17235" windowHeight="8940"/>
  </bookViews>
  <sheets>
    <sheet name="二項データ" sheetId="1" r:id="rId1"/>
  </sheets>
  <calcPr calcId="152511"/>
</workbook>
</file>

<file path=xl/calcChain.xml><?xml version="1.0" encoding="utf-8"?>
<calcChain xmlns="http://schemas.openxmlformats.org/spreadsheetml/2006/main">
  <c r="L20" i="1" l="1"/>
  <c r="K20" i="1"/>
  <c r="J20" i="1"/>
  <c r="I20" i="1"/>
  <c r="I18" i="1" s="1"/>
  <c r="I21" i="1" s="1"/>
  <c r="I22" i="1" s="1"/>
  <c r="H20" i="1"/>
  <c r="G20" i="1"/>
  <c r="F20" i="1"/>
  <c r="E20" i="1"/>
  <c r="E18" i="1" s="1"/>
  <c r="E21" i="1" s="1"/>
  <c r="E22" i="1" s="1"/>
  <c r="C20" i="1"/>
  <c r="C18" i="1" s="1"/>
  <c r="C21" i="1" s="1"/>
  <c r="F18" i="1" l="1"/>
  <c r="J18" i="1"/>
  <c r="G18" i="1"/>
  <c r="K18" i="1"/>
  <c r="H18" i="1"/>
  <c r="C19" i="1"/>
  <c r="I19" i="1"/>
  <c r="E19" i="1"/>
  <c r="L18" i="1"/>
  <c r="K21" i="1" l="1"/>
  <c r="K22" i="1" s="1"/>
  <c r="K19" i="1"/>
  <c r="F21" i="1"/>
  <c r="F22" i="1" s="1"/>
  <c r="F19" i="1"/>
  <c r="G21" i="1"/>
  <c r="G22" i="1" s="1"/>
  <c r="G19" i="1"/>
  <c r="H21" i="1"/>
  <c r="H22" i="1" s="1"/>
  <c r="H19" i="1"/>
  <c r="L21" i="1"/>
  <c r="L22" i="1" s="1"/>
  <c r="L19" i="1"/>
  <c r="J21" i="1"/>
  <c r="J22" i="1" s="1"/>
  <c r="J19" i="1"/>
  <c r="C22" i="1" l="1"/>
</calcChain>
</file>

<file path=xl/sharedStrings.xml><?xml version="1.0" encoding="utf-8"?>
<sst xmlns="http://schemas.openxmlformats.org/spreadsheetml/2006/main" count="29" uniqueCount="29">
  <si>
    <t>標準誤差
SE＝s/√n</t>
    <phoneticPr fontId="1"/>
  </si>
  <si>
    <t>標本
サイズｎ</t>
    <rPh sb="0" eb="2">
      <t>ヒョウホン</t>
    </rPh>
    <phoneticPr fontId="1"/>
  </si>
  <si>
    <t>　　↓</t>
    <phoneticPr fontId="1"/>
  </si>
  <si>
    <t>入力例</t>
    <rPh sb="0" eb="2">
      <t>ニュウリョク</t>
    </rPh>
    <rPh sb="2" eb="3">
      <t>レイ</t>
    </rPh>
    <phoneticPr fontId="1"/>
  </si>
  <si>
    <t>要素名→</t>
    <rPh sb="0" eb="2">
      <t>ヨウソ</t>
    </rPh>
    <rPh sb="2" eb="3">
      <t>メイ</t>
    </rPh>
    <phoneticPr fontId="1"/>
  </si>
  <si>
    <t>B</t>
    <phoneticPr fontId="1"/>
  </si>
  <si>
    <t>入力用</t>
    <rPh sb="0" eb="2">
      <t>ニュウリョク</t>
    </rPh>
    <rPh sb="2" eb="3">
      <t>ヨウ</t>
    </rPh>
    <phoneticPr fontId="1"/>
  </si>
  <si>
    <t>A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</si>
  <si>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</si>
  <si>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</si>
  <si>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</si>
  <si>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</si>
  <si>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</si>
  <si>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</si>
  <si>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入力手順</t>
    <rPh sb="0" eb="2">
      <t>ニュウリョク</t>
    </rPh>
    <rPh sb="2" eb="4">
      <t>テジュン</t>
    </rPh>
    <phoneticPr fontId="1"/>
  </si>
  <si>
    <t>探究活動　結果分析</t>
    <rPh sb="0" eb="2">
      <t>タンキュウ</t>
    </rPh>
    <rPh sb="2" eb="4">
      <t>カツドウ</t>
    </rPh>
    <rPh sb="5" eb="7">
      <t>ケッカ</t>
    </rPh>
    <rPh sb="7" eb="9">
      <t>ブンセキ</t>
    </rPh>
    <phoneticPr fontId="1"/>
  </si>
  <si>
    <t>支持率</t>
    <rPh sb="0" eb="3">
      <t>シジリツ</t>
    </rPh>
    <phoneticPr fontId="1"/>
  </si>
  <si>
    <t>A以外の回数</t>
    <rPh sb="1" eb="3">
      <t>イガイ</t>
    </rPh>
    <rPh sb="4" eb="6">
      <t>カイスウ</t>
    </rPh>
    <phoneticPr fontId="1"/>
  </si>
  <si>
    <t>標準偏差s
√pq</t>
    <rPh sb="0" eb="2">
      <t>ヒョウジュン</t>
    </rPh>
    <rPh sb="2" eb="4">
      <t>ヘンサ</t>
    </rPh>
    <rPh sb="3" eb="4">
      <t>フヘン</t>
    </rPh>
    <phoneticPr fontId="1"/>
  </si>
  <si>
    <t>Aの回数</t>
    <rPh sb="2" eb="4">
      <t>カイスウ</t>
    </rPh>
    <phoneticPr fontId="1"/>
  </si>
  <si>
    <t>Aの比率p
→標本比率</t>
    <rPh sb="2" eb="4">
      <t>ヒリツ</t>
    </rPh>
    <rPh sb="7" eb="9">
      <t>ヒョウホン</t>
    </rPh>
    <rPh sb="9" eb="11">
      <t>ヒリツ</t>
    </rPh>
    <phoneticPr fontId="1"/>
  </si>
  <si>
    <t>A以外の比率
q = 1-p</t>
    <rPh sb="1" eb="3">
      <t>イガイ</t>
    </rPh>
    <rPh sb="4" eb="6">
      <t>ヒリツ</t>
    </rPh>
    <phoneticPr fontId="1"/>
  </si>
  <si>
    <r>
      <t>STEP１　</t>
    </r>
    <r>
      <rPr>
        <u/>
        <sz val="11"/>
        <color theme="1"/>
        <rFont val="ＭＳ Ｐゴシック"/>
        <family val="3"/>
        <charset val="128"/>
        <scheme val="minor"/>
      </rPr>
      <t>標準比率ｐ</t>
    </r>
    <r>
      <rPr>
        <sz val="11"/>
        <color theme="1"/>
        <rFont val="ＭＳ Ｐゴシック"/>
        <family val="2"/>
        <charset val="128"/>
        <scheme val="minor"/>
      </rPr>
      <t>を求める</t>
    </r>
    <rPh sb="8" eb="10">
      <t>ヒリツ</t>
    </rPh>
    <phoneticPr fontId="1"/>
  </si>
  <si>
    <t>標準誤差（二項データ）</t>
    <rPh sb="0" eb="2">
      <t>ヒョウジュン</t>
    </rPh>
    <rPh sb="2" eb="4">
      <t>ゴサ</t>
    </rPh>
    <rPh sb="5" eb="7">
      <t>ニコウ</t>
    </rPh>
    <phoneticPr fontId="1"/>
  </si>
  <si>
    <t>①結果Aを入力</t>
    <rPh sb="1" eb="3">
      <t>ケッカ</t>
    </rPh>
    <rPh sb="5" eb="7">
      <t>ニュウリョク</t>
    </rPh>
    <phoneticPr fontId="1"/>
  </si>
  <si>
    <t>②表の下に標準誤差が表示される</t>
    <rPh sb="1" eb="2">
      <t>ヒョウ</t>
    </rPh>
    <rPh sb="3" eb="4">
      <t>シタ</t>
    </rPh>
    <rPh sb="5" eb="7">
      <t>ヒョウジュン</t>
    </rPh>
    <rPh sb="7" eb="9">
      <t>ゴサ</t>
    </rPh>
    <rPh sb="10" eb="12">
      <t>ヒョウジ</t>
    </rPh>
    <phoneticPr fontId="1"/>
  </si>
  <si>
    <t>作成者　大門　　編集日　2020.11.27</t>
    <rPh sb="0" eb="3">
      <t>サクセイシャ</t>
    </rPh>
    <rPh sb="4" eb="6">
      <t>オオカド</t>
    </rPh>
    <rPh sb="8" eb="10">
      <t>ヘンシュウ</t>
    </rPh>
    <rPh sb="10" eb="11">
      <t>ビ</t>
    </rPh>
    <phoneticPr fontId="1"/>
  </si>
  <si>
    <t>↑グラフの種類は必要に応じて変えてください。</t>
    <rPh sb="5" eb="7">
      <t>シュルイ</t>
    </rPh>
    <rPh sb="8" eb="10">
      <t>ヒツヨウ</t>
    </rPh>
    <rPh sb="11" eb="12">
      <t>オウ</t>
    </rPh>
    <rPh sb="14" eb="15">
      <t>カ</t>
    </rPh>
    <phoneticPr fontId="1"/>
  </si>
  <si>
    <t>コピーして張り付けるときの形式は「拡張メタファイル」がおすすめ</t>
    <rPh sb="5" eb="6">
      <t>ハ</t>
    </rPh>
    <rPh sb="7" eb="8">
      <t>ツ</t>
    </rPh>
    <rPh sb="13" eb="15">
      <t>ケイシキ</t>
    </rPh>
    <rPh sb="17" eb="19">
      <t>カクチョウ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</si>
</sst>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7" fillId="3" borderId="0" xfId="0" applyFont="1" applyFill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5" xfId="0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入力用　「タイトル」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064701879585313"/>
          <c:y val="0.19214129483814524"/>
          <c:w val="0.62488801399825022"/>
          <c:h val="0.63875984251968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二項データ!$E$6:$L$6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62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  <a:alpha val="79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C000">
                  <a:alpha val="57000"/>
                </a:srgbClr>
              </a:solidFill>
              <a:ln w="12700">
                <a:solidFill>
                  <a:schemeClr val="tx1"/>
                </a:solidFill>
              </a:ln>
            </c:spPr>
          </c:dPt>
          <c:dLbls>
            <c:delete val="1"/>
          </c:dLbls>
          <c:errBars>
            <c:errBarType val="both"/>
            <c:errValType val="cust"/>
            <c:noEndCap val="0"/>
            <c:plus>
              <c:numRef>
                <c:f>二項データ!$E$22:$L$22</c:f>
                <c:numCache>
                  <c:formatCode>General</c:formatCode>
                  <c:ptCount val="8"/>
                  <c:pt idx="0">
                    <c:v>0.12171612389003691</c:v>
                  </c:pt>
                  <c:pt idx="1">
                    <c:v>2.6997462357801948E-2</c:v>
                  </c:pt>
                  <c:pt idx="2">
                    <c:v>8.5373472095313842E-3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二項データ!$E$22:$L$22</c:f>
                <c:numCache>
                  <c:formatCode>General</c:formatCode>
                  <c:ptCount val="8"/>
                  <c:pt idx="0">
                    <c:v>0.12171612389003691</c:v>
                  </c:pt>
                  <c:pt idx="1">
                    <c:v>2.6997462357801948E-2</c:v>
                  </c:pt>
                  <c:pt idx="2">
                    <c:v>8.5373472095313842E-3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9050"/>
            </c:spPr>
          </c:errBars>
          <c:cat>
            <c:strRef>
              <c:f>二項データ!$E$6:$L$6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二項データ!$E$18:$L$18</c:f>
              <c:numCache>
                <c:formatCode>General</c:formatCode>
                <c:ptCount val="8"/>
                <c:pt idx="0">
                  <c:v>0.33333333333333331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8"/>
        <c:overlap val="-25"/>
        <c:axId val="385922520"/>
        <c:axId val="385920560"/>
      </c:barChart>
      <c:catAx>
        <c:axId val="385922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85920560"/>
        <c:crosses val="autoZero"/>
        <c:auto val="1"/>
        <c:lblAlgn val="ctr"/>
        <c:lblOffset val="100"/>
        <c:noMultiLvlLbl val="0"/>
      </c:catAx>
      <c:valAx>
        <c:axId val="385920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85922520"/>
        <c:crosses val="autoZero"/>
        <c:crossBetween val="between"/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例　支持率（棒グラフ）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534367478879106"/>
          <c:y val="0.19214123875541197"/>
          <c:w val="0.5688655297104126"/>
          <c:h val="0.63875984251968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二項データ!$C$6</c:f>
              <c:strCache>
                <c:ptCount val="1"/>
                <c:pt idx="0">
                  <c:v>支持率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69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elete val="1"/>
          </c:dLbls>
          <c:errBars>
            <c:errBarType val="both"/>
            <c:errValType val="cust"/>
            <c:noEndCap val="0"/>
            <c:plus>
              <c:numRef>
                <c:f>二項データ!$C$22</c:f>
                <c:numCache>
                  <c:formatCode>General</c:formatCode>
                  <c:ptCount val="1"/>
                  <c:pt idx="0">
                    <c:v>2.5000000000000001E-2</c:v>
                  </c:pt>
                </c:numCache>
              </c:numRef>
            </c:plus>
            <c:minus>
              <c:numRef>
                <c:f>二項データ!$C$22</c:f>
                <c:numCache>
                  <c:formatCode>General</c:formatCode>
                  <c:ptCount val="1"/>
                  <c:pt idx="0">
                    <c:v>2.5000000000000001E-2</c:v>
                  </c:pt>
                </c:numCache>
              </c:numRef>
            </c:minus>
            <c:spPr>
              <a:ln w="19050"/>
            </c:spPr>
          </c:errBars>
          <c:cat>
            <c:strRef>
              <c:f>二項データ!$C$6</c:f>
              <c:strCache>
                <c:ptCount val="1"/>
                <c:pt idx="0">
                  <c:v>支持率</c:v>
                </c:pt>
              </c:strCache>
            </c:strRef>
          </c:cat>
          <c:val>
            <c:numRef>
              <c:f>二項データ!$C$18</c:f>
              <c:numCache>
                <c:formatCode>General</c:formatCode>
                <c:ptCount val="1"/>
                <c:pt idx="0">
                  <c:v>0.5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5"/>
        <c:overlap val="-25"/>
        <c:axId val="385922912"/>
        <c:axId val="385919776"/>
      </c:barChart>
      <c:catAx>
        <c:axId val="38592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85919776"/>
        <c:crosses val="autoZero"/>
        <c:auto val="1"/>
        <c:lblAlgn val="ctr"/>
        <c:lblOffset val="100"/>
        <c:noMultiLvlLbl val="0"/>
      </c:catAx>
      <c:valAx>
        <c:axId val="3859197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8592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例　支持率（散布図）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534367478879106"/>
          <c:y val="0.19214123875541197"/>
          <c:w val="0.5688655297104126"/>
          <c:h val="0.63875984251968498"/>
        </c:manualLayout>
      </c:layout>
      <c:scatterChart>
        <c:scatterStyle val="lineMarker"/>
        <c:varyColors val="0"/>
        <c:ser>
          <c:idx val="0"/>
          <c:order val="0"/>
          <c:tx>
            <c:strRef>
              <c:f>二項データ!$C$6</c:f>
              <c:strCache>
                <c:ptCount val="1"/>
                <c:pt idx="0">
                  <c:v>支持率</c:v>
                </c:pt>
              </c:strCache>
            </c:strRef>
          </c:tx>
          <c:spPr>
            <a:ln w="25400">
              <a:noFill/>
            </a:ln>
          </c:spPr>
          <c:dPt>
            <c:idx val="0"/>
            <c:marker>
              <c:spPr>
                <a:ln w="82550">
                  <a:miter lim="800000"/>
                </a:ln>
              </c:spPr>
            </c:marker>
            <c:bubble3D val="0"/>
          </c:dPt>
          <c:dLbls>
            <c:delete val="1"/>
          </c:dLbls>
          <c:errBars>
            <c:errDir val="y"/>
            <c:errBarType val="both"/>
            <c:errValType val="cust"/>
            <c:noEndCap val="0"/>
            <c:plus>
              <c:numRef>
                <c:f>二項データ!$C$22</c:f>
                <c:numCache>
                  <c:formatCode>General</c:formatCode>
                  <c:ptCount val="1"/>
                  <c:pt idx="0">
                    <c:v>2.5000000000000001E-2</c:v>
                  </c:pt>
                </c:numCache>
              </c:numRef>
            </c:plus>
            <c:minus>
              <c:numRef>
                <c:f>二項データ!$C$22</c:f>
                <c:numCache>
                  <c:formatCode>General</c:formatCode>
                  <c:ptCount val="1"/>
                  <c:pt idx="0">
                    <c:v>2.5000000000000001E-2</c:v>
                  </c:pt>
                </c:numCache>
              </c:numRef>
            </c:minus>
            <c:spPr>
              <a:ln w="19050"/>
            </c:spPr>
          </c:errBars>
          <c:xVal>
            <c:strRef>
              <c:f>二項データ!$C$6</c:f>
              <c:strCache>
                <c:ptCount val="1"/>
                <c:pt idx="0">
                  <c:v>支持率</c:v>
                </c:pt>
              </c:strCache>
            </c:strRef>
          </c:xVal>
          <c:yVal>
            <c:numRef>
              <c:f>二項データ!$C$18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85920952"/>
        <c:axId val="385925264"/>
      </c:scatterChart>
      <c:valAx>
        <c:axId val="385920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85925264"/>
        <c:crosses val="autoZero"/>
        <c:crossBetween val="midCat"/>
      </c:valAx>
      <c:valAx>
        <c:axId val="38592526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85920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6</xdr:row>
      <xdr:rowOff>83344</xdr:rowOff>
    </xdr:from>
    <xdr:to>
      <xdr:col>1</xdr:col>
      <xdr:colOff>285750</xdr:colOff>
      <xdr:row>7</xdr:row>
      <xdr:rowOff>59531</xdr:rowOff>
    </xdr:to>
    <xdr:cxnSp macro="">
      <xdr:nvCxnSpPr>
        <xdr:cNvPr id="5" name="直線矢印コネクタ 4"/>
        <xdr:cNvCxnSpPr/>
      </xdr:nvCxnSpPr>
      <xdr:spPr>
        <a:xfrm flipV="1">
          <a:off x="1143000" y="1476375"/>
          <a:ext cx="1916906" cy="142875"/>
        </a:xfrm>
        <a:prstGeom prst="straightConnector1">
          <a:avLst/>
        </a:prstGeom>
        <a:ln w="28575"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242545</xdr:colOff>
      <xdr:row>5</xdr:row>
      <xdr:rowOff>23811</xdr:rowOff>
    </xdr:from>
    <xdr:to>
      <xdr:col>20</xdr:col>
      <xdr:colOff>220777</xdr:colOff>
      <xdr:row>22</xdr:row>
      <xdr:rowOff>285749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454141</xdr:colOff>
      <xdr:row>22</xdr:row>
      <xdr:rowOff>297319</xdr:rowOff>
    </xdr:from>
    <xdr:to>
      <xdr:col>1</xdr:col>
      <xdr:colOff>721860</xdr:colOff>
      <xdr:row>38</xdr:row>
      <xdr:rowOff>95250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1148104</xdr:colOff>
      <xdr:row>23</xdr:row>
      <xdr:rowOff>1</xdr:rowOff>
    </xdr:from>
    <xdr:to>
      <xdr:col>7</xdr:col>
      <xdr:colOff>369775</xdr:colOff>
      <xdr:row>38</xdr:row>
      <xdr:rowOff>142875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="80" zoomScaleNormal="80" workbookViewId="0">
      <selection activeCell="H15" sqref="H15"/>
    </sheetView>
  </sheetViews>
  <sheetFormatPr defaultRowHeight="13.5" x14ac:dyDescent="0.15"/>
  <cols>
    <col min="1" max="1" width="36.375" customWidth="1"/>
    <col min="2" max="2" width="18.875" bestFit="1" customWidth="1"/>
    <col min="3" max="3" width="7.75" customWidth="1"/>
    <col min="4" max="4" width="2.125" style="15" customWidth="1"/>
    <col min="5" max="12" width="7" customWidth="1"/>
  </cols>
  <sheetData>
    <row r="1" spans="1:21" ht="17.25" x14ac:dyDescent="0.15">
      <c r="A1" s="19" t="s">
        <v>15</v>
      </c>
      <c r="T1" s="1" t="s">
        <v>26</v>
      </c>
    </row>
    <row r="2" spans="1:21" ht="21" x14ac:dyDescent="0.15">
      <c r="A2" s="20" t="s">
        <v>23</v>
      </c>
      <c r="B2" s="1"/>
      <c r="C2" s="25"/>
      <c r="D2" s="2"/>
      <c r="F2" s="2"/>
      <c r="G2" s="2"/>
      <c r="H2" s="2"/>
      <c r="I2" s="2"/>
      <c r="J2" s="2"/>
      <c r="K2" s="2"/>
      <c r="O2" s="3"/>
      <c r="R2" s="3"/>
      <c r="S2" s="3"/>
      <c r="T2" s="3"/>
      <c r="U2" s="3"/>
    </row>
    <row r="3" spans="1:21" ht="21" x14ac:dyDescent="0.15">
      <c r="A3" s="26"/>
      <c r="B3" s="1"/>
      <c r="C3" s="25"/>
      <c r="D3" s="2"/>
      <c r="F3" s="2"/>
      <c r="G3" s="2"/>
      <c r="H3" s="2"/>
      <c r="I3" s="2"/>
      <c r="J3" s="2"/>
      <c r="K3" s="2"/>
      <c r="O3" s="3"/>
      <c r="R3" s="3"/>
      <c r="S3" s="3"/>
      <c r="T3" s="3"/>
      <c r="U3" s="3"/>
    </row>
    <row r="4" spans="1:21" ht="14.25" thickBot="1" x14ac:dyDescent="0.2"/>
    <row r="5" spans="1:21" x14ac:dyDescent="0.15">
      <c r="A5" s="9"/>
      <c r="C5" t="s">
        <v>3</v>
      </c>
      <c r="E5" t="s">
        <v>6</v>
      </c>
    </row>
    <row r="6" spans="1:21" ht="22.5" customHeight="1" x14ac:dyDescent="0.15">
      <c r="A6" s="18" t="s">
        <v>14</v>
      </c>
      <c r="B6" s="13" t="s">
        <v>4</v>
      </c>
      <c r="C6" s="8" t="s">
        <v>16</v>
      </c>
      <c r="D6" s="14"/>
      <c r="E6" s="8" t="s">
        <v>7</v>
      </c>
      <c r="F6" s="8" t="s">
        <v>5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</row>
    <row r="7" spans="1:21" x14ac:dyDescent="0.15">
      <c r="A7" s="18"/>
      <c r="B7" s="11" t="s">
        <v>19</v>
      </c>
      <c r="C7" s="5">
        <v>200</v>
      </c>
      <c r="D7" s="14"/>
      <c r="E7" s="5">
        <v>5</v>
      </c>
      <c r="F7" s="5">
        <v>80</v>
      </c>
      <c r="G7" s="5">
        <v>800</v>
      </c>
      <c r="H7" s="5"/>
      <c r="I7" s="5"/>
      <c r="J7" s="5"/>
      <c r="K7" s="5"/>
      <c r="L7" s="5"/>
    </row>
    <row r="8" spans="1:21" x14ac:dyDescent="0.15">
      <c r="A8" s="18" t="s">
        <v>24</v>
      </c>
      <c r="B8" s="42" t="s">
        <v>17</v>
      </c>
      <c r="C8" s="43">
        <v>200</v>
      </c>
      <c r="D8" s="14"/>
      <c r="E8" s="43">
        <v>10</v>
      </c>
      <c r="F8" s="43">
        <v>200</v>
      </c>
      <c r="G8" s="43">
        <v>2000</v>
      </c>
      <c r="H8" s="43"/>
      <c r="I8" s="43"/>
      <c r="J8" s="43"/>
      <c r="K8" s="43"/>
      <c r="L8" s="43"/>
    </row>
    <row r="9" spans="1:21" x14ac:dyDescent="0.15">
      <c r="A9" s="18" t="s">
        <v>2</v>
      </c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21" x14ac:dyDescent="0.15">
      <c r="A10" s="18" t="s">
        <v>25</v>
      </c>
      <c r="B10" s="46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21" x14ac:dyDescent="0.15">
      <c r="A11" s="18"/>
      <c r="B11" s="46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21" x14ac:dyDescent="0.15">
      <c r="A12" s="18"/>
      <c r="B12" s="46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21" ht="14.25" thickBot="1" x14ac:dyDescent="0.2">
      <c r="A13" s="10"/>
      <c r="B13" s="46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21" x14ac:dyDescent="0.15">
      <c r="B14" s="46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21" x14ac:dyDescent="0.15">
      <c r="B15" s="46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21" x14ac:dyDescent="0.15">
      <c r="B16" s="46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4" x14ac:dyDescent="0.15">
      <c r="A17" s="3"/>
      <c r="B17" s="4"/>
      <c r="C17" s="4"/>
      <c r="D17" s="14"/>
      <c r="E17" s="4"/>
      <c r="F17" s="4"/>
      <c r="G17" s="4"/>
      <c r="H17" s="4"/>
      <c r="I17" s="4"/>
      <c r="J17" s="4"/>
      <c r="K17" s="4"/>
      <c r="L17" s="4"/>
    </row>
    <row r="18" spans="1:14" ht="28.5" customHeight="1" x14ac:dyDescent="0.15">
      <c r="A18" s="38" t="s">
        <v>22</v>
      </c>
      <c r="B18" s="24" t="s">
        <v>20</v>
      </c>
      <c r="C18" s="23">
        <f>C7/C20</f>
        <v>0.5</v>
      </c>
      <c r="D18" s="14"/>
      <c r="E18" s="21">
        <f t="shared" ref="E18:L18" si="0">E7/E20</f>
        <v>0.33333333333333331</v>
      </c>
      <c r="F18" s="22">
        <f t="shared" si="0"/>
        <v>0.2857142857142857</v>
      </c>
      <c r="G18" s="22">
        <f t="shared" si="0"/>
        <v>0.2857142857142857</v>
      </c>
      <c r="H18" s="22" t="e">
        <f t="shared" si="0"/>
        <v>#DIV/0!</v>
      </c>
      <c r="I18" s="22" t="e">
        <f t="shared" si="0"/>
        <v>#DIV/0!</v>
      </c>
      <c r="J18" s="22" t="e">
        <f t="shared" si="0"/>
        <v>#DIV/0!</v>
      </c>
      <c r="K18" s="22" t="e">
        <f t="shared" si="0"/>
        <v>#DIV/0!</v>
      </c>
      <c r="L18" s="23" t="e">
        <f t="shared" si="0"/>
        <v>#DIV/0!</v>
      </c>
    </row>
    <row r="19" spans="1:14" ht="28.5" customHeight="1" x14ac:dyDescent="0.15">
      <c r="A19" s="39"/>
      <c r="B19" s="6" t="s">
        <v>21</v>
      </c>
      <c r="C19" s="12">
        <f>1-C18</f>
        <v>0.5</v>
      </c>
      <c r="D19" s="14"/>
      <c r="E19" s="17">
        <f t="shared" ref="E19:L19" si="1">1-E18</f>
        <v>0.66666666666666674</v>
      </c>
      <c r="F19" s="7">
        <f t="shared" si="1"/>
        <v>0.7142857142857143</v>
      </c>
      <c r="G19" s="7">
        <f t="shared" si="1"/>
        <v>0.7142857142857143</v>
      </c>
      <c r="H19" s="7" t="e">
        <f t="shared" si="1"/>
        <v>#DIV/0!</v>
      </c>
      <c r="I19" s="7" t="e">
        <f t="shared" si="1"/>
        <v>#DIV/0!</v>
      </c>
      <c r="J19" s="7" t="e">
        <f t="shared" si="1"/>
        <v>#DIV/0!</v>
      </c>
      <c r="K19" s="7" t="e">
        <f t="shared" si="1"/>
        <v>#DIV/0!</v>
      </c>
      <c r="L19" s="12" t="e">
        <f t="shared" si="1"/>
        <v>#DIV/0!</v>
      </c>
    </row>
    <row r="20" spans="1:14" ht="28.5" customHeight="1" x14ac:dyDescent="0.15">
      <c r="A20" s="40"/>
      <c r="B20" s="6" t="s">
        <v>1</v>
      </c>
      <c r="C20" s="12">
        <f>SUM(C7:C16)</f>
        <v>400</v>
      </c>
      <c r="D20" s="14"/>
      <c r="E20" s="17">
        <f t="shared" ref="E20:L20" si="2">SUM(E7:E16)</f>
        <v>15</v>
      </c>
      <c r="F20" s="7">
        <f t="shared" si="2"/>
        <v>280</v>
      </c>
      <c r="G20" s="7">
        <f t="shared" si="2"/>
        <v>2800</v>
      </c>
      <c r="H20" s="7">
        <f t="shared" si="2"/>
        <v>0</v>
      </c>
      <c r="I20" s="7">
        <f t="shared" si="2"/>
        <v>0</v>
      </c>
      <c r="J20" s="7">
        <f t="shared" si="2"/>
        <v>0</v>
      </c>
      <c r="K20" s="7">
        <f t="shared" si="2"/>
        <v>0</v>
      </c>
      <c r="L20" s="12">
        <f t="shared" si="2"/>
        <v>0</v>
      </c>
    </row>
    <row r="21" spans="1:14" ht="34.5" customHeight="1" x14ac:dyDescent="0.15">
      <c r="A21" s="40"/>
      <c r="B21" s="6" t="s">
        <v>18</v>
      </c>
      <c r="C21" s="12">
        <f>SQRT(C18*(1-C18))</f>
        <v>0.5</v>
      </c>
      <c r="D21" s="14"/>
      <c r="E21" s="17">
        <f t="shared" ref="E21:L21" si="3">SQRT(E18*(1-E18))</f>
        <v>0.47140452079103168</v>
      </c>
      <c r="F21" s="7">
        <f t="shared" si="3"/>
        <v>0.45175395145262565</v>
      </c>
      <c r="G21" s="7">
        <f t="shared" si="3"/>
        <v>0.45175395145262565</v>
      </c>
      <c r="H21" s="7" t="e">
        <f t="shared" si="3"/>
        <v>#DIV/0!</v>
      </c>
      <c r="I21" s="7" t="e">
        <f t="shared" si="3"/>
        <v>#DIV/0!</v>
      </c>
      <c r="J21" s="7" t="e">
        <f t="shared" si="3"/>
        <v>#DIV/0!</v>
      </c>
      <c r="K21" s="7" t="e">
        <f t="shared" si="3"/>
        <v>#DIV/0!</v>
      </c>
      <c r="L21" s="12" t="e">
        <f t="shared" si="3"/>
        <v>#DIV/0!</v>
      </c>
    </row>
    <row r="22" spans="1:14" ht="34.5" customHeight="1" x14ac:dyDescent="0.15">
      <c r="A22" s="41"/>
      <c r="B22" s="27" t="s">
        <v>0</v>
      </c>
      <c r="C22" s="28">
        <f>C21/SQRT(C20)</f>
        <v>2.5000000000000001E-2</v>
      </c>
      <c r="D22" s="14"/>
      <c r="E22" s="29">
        <f t="shared" ref="E22:L22" si="4">E21/SQRT(E20)</f>
        <v>0.12171612389003691</v>
      </c>
      <c r="F22" s="30">
        <f t="shared" si="4"/>
        <v>2.6997462357801948E-2</v>
      </c>
      <c r="G22" s="30">
        <f t="shared" si="4"/>
        <v>8.5373472095313842E-3</v>
      </c>
      <c r="H22" s="30" t="e">
        <f t="shared" si="4"/>
        <v>#DIV/0!</v>
      </c>
      <c r="I22" s="30" t="e">
        <f t="shared" si="4"/>
        <v>#DIV/0!</v>
      </c>
      <c r="J22" s="30" t="e">
        <f t="shared" si="4"/>
        <v>#DIV/0!</v>
      </c>
      <c r="K22" s="30" t="e">
        <f t="shared" si="4"/>
        <v>#DIV/0!</v>
      </c>
      <c r="L22" s="28" t="e">
        <f t="shared" si="4"/>
        <v>#DIV/0!</v>
      </c>
    </row>
    <row r="23" spans="1:14" ht="30.75" customHeight="1" x14ac:dyDescent="0.15">
      <c r="A23" s="34"/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4" ht="27.75" customHeight="1" x14ac:dyDescent="0.15">
      <c r="A24" s="35"/>
      <c r="B24" s="33"/>
      <c r="C24" s="14"/>
      <c r="D24" s="14"/>
      <c r="E24" s="14"/>
      <c r="F24" s="14"/>
      <c r="G24" s="14"/>
      <c r="H24" s="14"/>
      <c r="I24" s="14"/>
      <c r="J24" s="14"/>
      <c r="K24" s="14"/>
      <c r="L24" s="14"/>
      <c r="N24" s="37" t="s">
        <v>27</v>
      </c>
    </row>
    <row r="25" spans="1:14" x14ac:dyDescent="0.15">
      <c r="A25" s="35"/>
      <c r="B25" s="33"/>
      <c r="C25" s="14"/>
      <c r="D25" s="14"/>
      <c r="E25" s="14"/>
      <c r="F25" s="14"/>
      <c r="G25" s="14"/>
      <c r="H25" s="14"/>
      <c r="I25" s="14"/>
      <c r="J25" s="14"/>
      <c r="K25" s="14"/>
      <c r="L25" s="14"/>
      <c r="N25" s="3" t="s">
        <v>28</v>
      </c>
    </row>
    <row r="26" spans="1:14" x14ac:dyDescent="0.15">
      <c r="A26" s="35"/>
      <c r="B26" s="33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4" x14ac:dyDescent="0.15">
      <c r="A27" s="35"/>
      <c r="B27" s="33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4" x14ac:dyDescent="0.15">
      <c r="A28" s="35"/>
      <c r="B28" s="33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4" x14ac:dyDescent="0.15">
      <c r="A29" s="35"/>
      <c r="B29" s="33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4" x14ac:dyDescent="0.15">
      <c r="A30" s="35"/>
      <c r="B30" s="33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4" x14ac:dyDescent="0.15">
      <c r="A31" s="35"/>
      <c r="B31" s="33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4" x14ac:dyDescent="0.15">
      <c r="A32" s="35"/>
      <c r="B32" s="33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22.5" customHeight="1" x14ac:dyDescent="0.15">
      <c r="A33" s="35"/>
      <c r="B33" s="3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x14ac:dyDescent="0.15">
      <c r="A34" s="35"/>
      <c r="B34" s="3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25.5" customHeight="1" x14ac:dyDescent="0.15">
      <c r="A35" s="35"/>
      <c r="B35" s="36"/>
      <c r="C35" s="16"/>
      <c r="D35" s="16"/>
      <c r="E35" s="16"/>
      <c r="F35" s="16"/>
      <c r="G35" s="16"/>
      <c r="H35" s="16"/>
      <c r="I35" s="16"/>
      <c r="J35" s="16"/>
      <c r="K35" s="16"/>
      <c r="L35" s="16"/>
    </row>
  </sheetData>
  <mergeCells count="1">
    <mergeCell ref="A18:A22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二項データ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student22</cp:lastModifiedBy>
  <cp:lastPrinted>2019-11-07T21:50:08Z</cp:lastPrinted>
  <dcterms:created xsi:type="dcterms:W3CDTF">2019-10-31T21:20:18Z</dcterms:created>
  <dcterms:modified xsi:type="dcterms:W3CDTF">2020-11-27T04:37:40Z</dcterms:modified>
</cp:coreProperties>
</file>